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31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<sst xmlns="http://schemas.openxmlformats.org/spreadsheetml/2006/main" count="30" uniqueCount="15">
  <si>
    <t>内径１６ｍｍ</t>
  </si>
  <si>
    <t>16mm 呂音</t>
  </si>
  <si>
    <t>筒</t>
  </si>
  <si>
    <t>16mm 甲音</t>
  </si>
  <si>
    <t>内径１１ｍｍ</t>
  </si>
  <si>
    <t>11mm 呂音　</t>
  </si>
  <si>
    <t>11mm 甲音</t>
  </si>
  <si>
    <t>内径１３ｍｍ</t>
  </si>
  <si>
    <t>13mm 呂音</t>
  </si>
  <si>
    <t>13mm 甲音</t>
  </si>
  <si>
    <t>周波数</t>
  </si>
  <si>
    <t>距離</t>
  </si>
  <si>
    <t>開口端補正</t>
  </si>
  <si>
    <t>オクターブ比</t>
  </si>
  <si>
    <t>音程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</si>
</sst>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1"/>
  <sheetViews>
    <sheetView tabSelected="1" workbookViewId="0" topLeftCell="A1">
      <selection activeCell="J53" sqref="J53"/>
    </sheetView>
  </sheetViews>
  <sheetFormatPr defaultColWidth="9.00390625" defaultRowHeight="13.5"/>
  <sheetData>
    <row r="2" ht="13.5">
      <c r="A2" t="s">
        <v>4</v>
      </c>
    </row>
    <row r="3" spans="2:6" ht="13.5">
      <c r="B3" s="1" t="s">
        <v>11</v>
      </c>
      <c r="C3" s="1" t="s">
        <v>10</v>
      </c>
      <c r="D3" s="1" t="s">
        <v>12</v>
      </c>
      <c r="E3" s="1" t="s">
        <v>13</v>
      </c>
      <c r="F3" s="1" t="s">
        <v>14</v>
      </c>
    </row>
    <row r="4" ht="13.5">
      <c r="A4" t="s">
        <v>5</v>
      </c>
    </row>
    <row r="5" spans="1:6" ht="13.5">
      <c r="A5" t="s">
        <v>2</v>
      </c>
      <c r="B5">
        <v>328.5</v>
      </c>
      <c r="C5">
        <v>484</v>
      </c>
      <c r="D5">
        <f>ROUND(344700/C5/2-B5,2)</f>
        <v>27.6</v>
      </c>
      <c r="F5">
        <f>12*LOG(C5/440,2)</f>
        <v>1.6500422849992202</v>
      </c>
    </row>
    <row r="6" spans="1:6" ht="13.5">
      <c r="A6">
        <v>0</v>
      </c>
      <c r="B6">
        <v>278.5</v>
      </c>
      <c r="C6">
        <v>549</v>
      </c>
      <c r="D6">
        <f>ROUND(344700/C6/2-B6,2)</f>
        <v>35.43</v>
      </c>
      <c r="F6">
        <f>12*LOG(C6/440,2)</f>
        <v>3.8316315057664694</v>
      </c>
    </row>
    <row r="7" spans="1:6" ht="13.5">
      <c r="A7">
        <v>1</v>
      </c>
      <c r="B7">
        <v>254</v>
      </c>
      <c r="C7">
        <v>597</v>
      </c>
      <c r="D7">
        <f>ROUND(344700/C7/2-B7,2)</f>
        <v>34.69</v>
      </c>
      <c r="F7">
        <f>12*LOG(C7/440,2)</f>
        <v>5.282728892881746</v>
      </c>
    </row>
    <row r="8" spans="1:6" ht="13.5">
      <c r="A8">
        <v>2</v>
      </c>
      <c r="B8">
        <v>229.5</v>
      </c>
      <c r="C8">
        <v>652.5</v>
      </c>
      <c r="D8">
        <f>ROUND(344700/C8/2-B8,2)</f>
        <v>34.64</v>
      </c>
      <c r="F8">
        <f>12*LOG(C8/440,2)</f>
        <v>6.821692535191048</v>
      </c>
    </row>
    <row r="9" spans="1:6" ht="13.5">
      <c r="A9">
        <v>3</v>
      </c>
      <c r="B9">
        <v>204.5</v>
      </c>
      <c r="C9">
        <v>721</v>
      </c>
      <c r="D9">
        <f>ROUND(344700/C9/2-B9,2)</f>
        <v>34.54</v>
      </c>
      <c r="F9">
        <f>12*LOG(C9/440,2)</f>
        <v>8.549948828593955</v>
      </c>
    </row>
    <row r="10" spans="1:6" ht="13.5">
      <c r="A10">
        <v>4</v>
      </c>
      <c r="B10">
        <v>179.5</v>
      </c>
      <c r="C10">
        <v>805</v>
      </c>
      <c r="D10">
        <f>ROUND(344700/C10/2-B10,2)</f>
        <v>34.6</v>
      </c>
      <c r="F10">
        <f>12*LOG(C10/440,2)</f>
        <v>10.457823113727839</v>
      </c>
    </row>
    <row r="11" spans="1:6" ht="13.5">
      <c r="A11">
        <v>5</v>
      </c>
      <c r="B11">
        <v>154.5</v>
      </c>
      <c r="C11">
        <v>912</v>
      </c>
      <c r="D11">
        <f>ROUND(344700/C11/2-B11,2)</f>
        <v>34.48</v>
      </c>
      <c r="F11">
        <f>12*LOG(C11/440,2)</f>
        <v>12.618363607680987</v>
      </c>
    </row>
    <row r="12" spans="1:6" ht="13.5">
      <c r="A12">
        <v>6</v>
      </c>
      <c r="B12">
        <v>129.5</v>
      </c>
      <c r="C12">
        <v>1050</v>
      </c>
      <c r="D12">
        <f>ROUND(344700/C12/2-B12,2)</f>
        <v>34.64</v>
      </c>
      <c r="F12">
        <f>12*LOG(C12/440,2)</f>
        <v>15.057766788345905</v>
      </c>
    </row>
    <row r="13" spans="1:6" ht="13.5">
      <c r="A13">
        <v>7</v>
      </c>
      <c r="B13">
        <v>105</v>
      </c>
      <c r="C13">
        <v>1232</v>
      </c>
      <c r="D13">
        <f>ROUND(344700/C13/2-B13,2)</f>
        <v>34.89</v>
      </c>
      <c r="F13">
        <f>12*LOG(C13/440,2)</f>
        <v>17.825121926042897</v>
      </c>
    </row>
    <row r="14" ht="13.5">
      <c r="A14" t="s">
        <v>6</v>
      </c>
    </row>
    <row r="15" spans="1:6" ht="13.5">
      <c r="A15" t="s">
        <v>2</v>
      </c>
      <c r="B15">
        <v>328.5</v>
      </c>
      <c r="C15">
        <v>966</v>
      </c>
      <c r="D15">
        <f>ROUND(344700/C15-B15,2)</f>
        <v>28.33</v>
      </c>
      <c r="E15">
        <f>C15/C5</f>
        <v>1.9958677685950412</v>
      </c>
      <c r="F15">
        <f>12*LOG(C15/440,2)</f>
        <v>13.61423598373336</v>
      </c>
    </row>
    <row r="16" spans="1:6" ht="13.5">
      <c r="A16">
        <v>0</v>
      </c>
      <c r="B16">
        <v>278.5</v>
      </c>
      <c r="C16">
        <v>1093</v>
      </c>
      <c r="D16">
        <f>ROUND(344700/C16-B16,2)</f>
        <v>36.87</v>
      </c>
      <c r="E16">
        <f>C16/C6</f>
        <v>1.9908925318761383</v>
      </c>
      <c r="F16">
        <f>12*LOG(C16/440,2)</f>
        <v>15.75261566576694</v>
      </c>
    </row>
    <row r="17" spans="1:6" ht="13.5">
      <c r="A17">
        <v>1</v>
      </c>
      <c r="B17">
        <v>254</v>
      </c>
      <c r="C17">
        <v>1187</v>
      </c>
      <c r="D17">
        <f>ROUND(344700/C17-B17,2)</f>
        <v>36.4</v>
      </c>
      <c r="E17">
        <f>C17/C7</f>
        <v>1.9882747068676716</v>
      </c>
      <c r="F17">
        <f>12*LOG(C17/440,2)</f>
        <v>17.180934073406966</v>
      </c>
    </row>
    <row r="18" spans="1:6" ht="13.5">
      <c r="A18">
        <v>2</v>
      </c>
      <c r="B18">
        <v>229.5</v>
      </c>
      <c r="C18">
        <v>1295</v>
      </c>
      <c r="D18">
        <f>ROUND(344700/C18-B18,2)</f>
        <v>36.68</v>
      </c>
      <c r="E18">
        <f>C18/C8</f>
        <v>1.9846743295019158</v>
      </c>
      <c r="F18">
        <f>12*LOG(C18/440,2)</f>
        <v>18.688520028591082</v>
      </c>
    </row>
    <row r="19" spans="1:6" ht="13.5">
      <c r="A19">
        <v>3</v>
      </c>
      <c r="B19">
        <v>204.5</v>
      </c>
      <c r="C19">
        <v>1427</v>
      </c>
      <c r="D19">
        <f>ROUND(344700/C19-B19,2)</f>
        <v>37.06</v>
      </c>
      <c r="E19">
        <f>C19/C9</f>
        <v>1.9791955617198336</v>
      </c>
      <c r="F19">
        <f>12*LOG(C19/440,2)</f>
        <v>20.368918871413246</v>
      </c>
    </row>
    <row r="20" spans="1:6" ht="13.5">
      <c r="A20">
        <v>4</v>
      </c>
      <c r="B20">
        <v>179.5</v>
      </c>
      <c r="C20">
        <v>1590</v>
      </c>
      <c r="D20">
        <f>ROUND(344700/C20-B20,2)</f>
        <v>37.29</v>
      </c>
      <c r="E20">
        <f>C20/C10</f>
        <v>1.9751552795031055</v>
      </c>
      <c r="F20">
        <f>12*LOG(C20/440,2)</f>
        <v>22.2414160397647</v>
      </c>
    </row>
    <row r="21" spans="1:6" ht="13.5">
      <c r="A21">
        <v>5</v>
      </c>
      <c r="B21">
        <v>154.5</v>
      </c>
      <c r="C21">
        <v>1790</v>
      </c>
      <c r="D21">
        <f>ROUND(344700/C21-B21,2)</f>
        <v>38.07</v>
      </c>
      <c r="E21">
        <f>C21/C11</f>
        <v>1.962719298245614</v>
      </c>
      <c r="F21">
        <f>12*LOG(C21/440,2)</f>
        <v>24.292609903523513</v>
      </c>
    </row>
    <row r="22" spans="1:6" ht="13.5">
      <c r="A22">
        <v>6</v>
      </c>
      <c r="B22">
        <v>129.5</v>
      </c>
      <c r="C22">
        <v>2048</v>
      </c>
      <c r="D22">
        <f>ROUND(344700/C22-B22,2)</f>
        <v>38.81</v>
      </c>
      <c r="E22">
        <f>C22/C12</f>
        <v>1.9504761904761905</v>
      </c>
      <c r="F22">
        <f>12*LOG(C22/440,2)</f>
        <v>26.623683437704088</v>
      </c>
    </row>
    <row r="23" spans="1:6" ht="13.5">
      <c r="A23">
        <v>7</v>
      </c>
      <c r="B23">
        <v>105</v>
      </c>
      <c r="C23">
        <v>2375</v>
      </c>
      <c r="D23">
        <f>ROUND(344700/C23-B23,2)</f>
        <v>40.14</v>
      </c>
      <c r="E23">
        <f>C23/C13</f>
        <v>1.9277597402597402</v>
      </c>
      <c r="F23">
        <f>12*LOG(C23/440,2)</f>
        <v>29.188225014972154</v>
      </c>
    </row>
    <row r="26" ht="13.5">
      <c r="A26" t="s">
        <v>7</v>
      </c>
    </row>
    <row r="27" spans="2:6" ht="13.5">
      <c r="B27" s="1" t="s">
        <v>11</v>
      </c>
      <c r="C27" s="1" t="s">
        <v>10</v>
      </c>
      <c r="D27" s="1" t="s">
        <v>12</v>
      </c>
      <c r="E27" s="1" t="s">
        <v>13</v>
      </c>
      <c r="F27" s="1" t="s">
        <v>14</v>
      </c>
    </row>
    <row r="28" ht="13.5">
      <c r="A28" t="s">
        <v>8</v>
      </c>
    </row>
    <row r="29" spans="1:6" ht="13.5">
      <c r="A29" t="s">
        <v>2</v>
      </c>
      <c r="B29">
        <v>357.5</v>
      </c>
      <c r="C29">
        <v>438</v>
      </c>
      <c r="D29">
        <f>ROUND(344700/C29/2-B29,2)</f>
        <v>35.99</v>
      </c>
      <c r="F29">
        <f>12*LOG(C29/440,2)</f>
        <v>-0.07887184708183387</v>
      </c>
    </row>
    <row r="30" spans="1:6" ht="13.5">
      <c r="A30">
        <v>0</v>
      </c>
      <c r="B30">
        <v>300.5</v>
      </c>
      <c r="C30">
        <v>497</v>
      </c>
      <c r="D30">
        <f>ROUND(344700/C30/2-B30,2)</f>
        <v>46.28</v>
      </c>
      <c r="F30">
        <f>12*LOG(C30/440,2)</f>
        <v>2.10890793645152</v>
      </c>
    </row>
    <row r="31" spans="1:6" ht="13.5">
      <c r="A31">
        <v>1</v>
      </c>
      <c r="B31">
        <v>274</v>
      </c>
      <c r="C31">
        <v>540</v>
      </c>
      <c r="D31">
        <f>ROUND(344700/C31/2-B31,2)</f>
        <v>45.17</v>
      </c>
      <c r="F31">
        <f>12*LOG(C31/440,2)</f>
        <v>3.5454706023140554</v>
      </c>
    </row>
    <row r="32" spans="1:6" ht="13.5">
      <c r="A32">
        <v>2</v>
      </c>
      <c r="B32">
        <v>249</v>
      </c>
      <c r="C32">
        <v>586</v>
      </c>
      <c r="D32">
        <f>ROUND(344700/C32/2-B32,2)</f>
        <v>45.11</v>
      </c>
      <c r="F32">
        <f>12*LOG(C32/440,2)</f>
        <v>4.960765690771059</v>
      </c>
    </row>
    <row r="33" spans="1:6" ht="13.5">
      <c r="A33">
        <v>3</v>
      </c>
      <c r="B33">
        <v>224</v>
      </c>
      <c r="C33">
        <v>640.5</v>
      </c>
      <c r="D33">
        <f>ROUND(344700/C33/2-B33,2)</f>
        <v>45.09</v>
      </c>
      <c r="F33">
        <f>12*LOG(C33/440,2)</f>
        <v>6.500340561803842</v>
      </c>
    </row>
    <row r="34" spans="1:6" ht="13.5">
      <c r="A34">
        <v>4</v>
      </c>
      <c r="B34">
        <v>199</v>
      </c>
      <c r="C34">
        <v>706</v>
      </c>
      <c r="D34">
        <f>ROUND(344700/C34/2-B34,2)</f>
        <v>45.12</v>
      </c>
      <c r="F34">
        <f>12*LOG(C34/440,2)</f>
        <v>8.185975916958247</v>
      </c>
    </row>
    <row r="35" spans="1:6" ht="13.5">
      <c r="A35">
        <v>5</v>
      </c>
      <c r="B35">
        <v>174.5</v>
      </c>
      <c r="C35">
        <v>785</v>
      </c>
      <c r="D35">
        <f>ROUND(344700/C35/2-B35,2)</f>
        <v>45.05</v>
      </c>
      <c r="F35">
        <f>12*LOG(C35/440,2)</f>
        <v>10.022269563051958</v>
      </c>
    </row>
    <row r="36" spans="1:6" ht="13.5">
      <c r="A36">
        <v>6</v>
      </c>
      <c r="B36">
        <v>149.5</v>
      </c>
      <c r="C36">
        <v>885</v>
      </c>
      <c r="D36">
        <f>ROUND(344700/C36/2-B36,2)</f>
        <v>45.25</v>
      </c>
      <c r="F36">
        <f>12*LOG(C36/440,2)</f>
        <v>12.0980871773484</v>
      </c>
    </row>
    <row r="37" spans="1:6" ht="13.5">
      <c r="A37">
        <v>7</v>
      </c>
      <c r="B37">
        <v>125</v>
      </c>
      <c r="C37">
        <v>1012</v>
      </c>
      <c r="D37">
        <f>ROUND(344700/C37/2-B37,2)</f>
        <v>45.31</v>
      </c>
      <c r="F37">
        <f>12*LOG(C37/440,2)</f>
        <v>14.419606334035805</v>
      </c>
    </row>
    <row r="38" ht="13.5">
      <c r="A38" t="s">
        <v>9</v>
      </c>
    </row>
    <row r="39" spans="1:6" ht="13.5">
      <c r="A39" t="s">
        <v>2</v>
      </c>
      <c r="B39">
        <v>357.5</v>
      </c>
      <c r="C39">
        <v>879</v>
      </c>
      <c r="D39">
        <f>ROUND(344700/C39-B39,2)</f>
        <v>34.65</v>
      </c>
      <c r="E39">
        <f>C39/C29</f>
        <v>2.006849315068493</v>
      </c>
      <c r="F39">
        <f>12*LOG(C39/440,2)</f>
        <v>11.980315699424935</v>
      </c>
    </row>
    <row r="40" spans="1:6" ht="13.5">
      <c r="A40">
        <v>0</v>
      </c>
      <c r="B40">
        <v>300.5</v>
      </c>
      <c r="C40">
        <v>990</v>
      </c>
      <c r="D40">
        <f>ROUND(344700/C40-B40,2)</f>
        <v>47.68</v>
      </c>
      <c r="E40">
        <f>C40/C30</f>
        <v>1.9919517102615694</v>
      </c>
      <c r="F40">
        <f>12*LOG(C40/440,2)</f>
        <v>14.03910001730775</v>
      </c>
    </row>
    <row r="41" spans="1:6" ht="13.5">
      <c r="A41">
        <v>1</v>
      </c>
      <c r="B41">
        <v>274</v>
      </c>
      <c r="C41">
        <v>1074</v>
      </c>
      <c r="D41">
        <f>ROUND(344700/C41-B41,2)</f>
        <v>46.95</v>
      </c>
      <c r="E41">
        <f>C41/C31</f>
        <v>1.988888888888889</v>
      </c>
      <c r="F41">
        <f>12*LOG(C41/440,2)</f>
        <v>15.449022773529038</v>
      </c>
    </row>
    <row r="42" spans="1:6" ht="13.5">
      <c r="A42">
        <v>2</v>
      </c>
      <c r="B42">
        <v>249</v>
      </c>
      <c r="C42">
        <v>1164</v>
      </c>
      <c r="D42">
        <f>ROUND(344700/C42-B42,2)</f>
        <v>47.13</v>
      </c>
      <c r="E42">
        <f>C42/C32</f>
        <v>1.9863481228668942</v>
      </c>
      <c r="F42">
        <f>12*LOG(C42/440,2)</f>
        <v>16.84218755260349</v>
      </c>
    </row>
    <row r="43" spans="1:6" ht="13.5">
      <c r="A43">
        <v>3</v>
      </c>
      <c r="B43">
        <v>224</v>
      </c>
      <c r="C43">
        <v>1268</v>
      </c>
      <c r="D43">
        <f>ROUND(344700/C43-B43,2)</f>
        <v>47.85</v>
      </c>
      <c r="E43">
        <f>C43/C33</f>
        <v>1.979703356752537</v>
      </c>
      <c r="F43">
        <f>12*LOG(C43/440,2)</f>
        <v>18.32375179937697</v>
      </c>
    </row>
    <row r="44" spans="1:6" ht="13.5">
      <c r="A44">
        <v>4</v>
      </c>
      <c r="B44">
        <v>199</v>
      </c>
      <c r="C44">
        <v>1393</v>
      </c>
      <c r="D44">
        <f>ROUND(344700/C44-B44,2)</f>
        <v>48.45</v>
      </c>
      <c r="E44">
        <f>C44/C34</f>
        <v>1.9730878186968839</v>
      </c>
      <c r="F44">
        <f>12*LOG(C44/440,2)</f>
        <v>19.951437948919118</v>
      </c>
    </row>
    <row r="45" spans="1:6" ht="13.5">
      <c r="A45">
        <v>5</v>
      </c>
      <c r="B45">
        <v>174.5</v>
      </c>
      <c r="C45">
        <v>1542</v>
      </c>
      <c r="D45">
        <f>ROUND(344700/C45-B45,2)</f>
        <v>49.04</v>
      </c>
      <c r="E45">
        <f>C45/C35</f>
        <v>1.9643312101910828</v>
      </c>
      <c r="F45">
        <f>12*LOG(C45/440,2)</f>
        <v>21.710728036684493</v>
      </c>
    </row>
    <row r="46" spans="1:6" ht="13.5">
      <c r="A46">
        <v>6</v>
      </c>
      <c r="B46">
        <v>149.5</v>
      </c>
      <c r="C46">
        <v>1732</v>
      </c>
      <c r="D46">
        <f>ROUND(344700/C46-B46,2)</f>
        <v>49.52</v>
      </c>
      <c r="E46">
        <f>C46/C36</f>
        <v>1.9570621468926555</v>
      </c>
      <c r="F46">
        <f>12*LOG(C46/440,2)</f>
        <v>23.72236201442478</v>
      </c>
    </row>
    <row r="47" spans="1:6" ht="13.5">
      <c r="A47">
        <v>7</v>
      </c>
      <c r="B47">
        <v>125</v>
      </c>
      <c r="C47">
        <v>1966</v>
      </c>
      <c r="D47">
        <f>ROUND(344700/C47-B47,2)</f>
        <v>50.33</v>
      </c>
      <c r="E47">
        <f>C47/C37</f>
        <v>1.9426877470355732</v>
      </c>
      <c r="F47">
        <f>12*LOG(C47/440,2)</f>
        <v>25.916254713791055</v>
      </c>
    </row>
    <row r="50" ht="13.5">
      <c r="A50" t="s">
        <v>0</v>
      </c>
    </row>
    <row r="51" spans="2:6" ht="13.5">
      <c r="B51" s="1" t="s">
        <v>11</v>
      </c>
      <c r="C51" s="1" t="s">
        <v>10</v>
      </c>
      <c r="D51" s="1" t="s">
        <v>12</v>
      </c>
      <c r="E51" s="1" t="s">
        <v>13</v>
      </c>
      <c r="F51" s="1" t="s">
        <v>14</v>
      </c>
    </row>
    <row r="52" ht="13.5">
      <c r="A52" t="s">
        <v>1</v>
      </c>
    </row>
    <row r="53" spans="1:6" ht="13.5">
      <c r="A53" t="s">
        <v>2</v>
      </c>
      <c r="B53">
        <v>357</v>
      </c>
      <c r="C53">
        <v>430</v>
      </c>
      <c r="D53">
        <f>ROUND(344700/C53/2-B53,2)</f>
        <v>43.81</v>
      </c>
      <c r="F53">
        <f>12*LOG(C53/440,2)</f>
        <v>-0.39800236722239146</v>
      </c>
    </row>
    <row r="54" spans="2:6" ht="13.5">
      <c r="B54">
        <v>308</v>
      </c>
      <c r="C54">
        <v>469</v>
      </c>
      <c r="D54">
        <f>ROUND(344700/C54/2-B54,2)</f>
        <v>59.48</v>
      </c>
      <c r="F54">
        <f>12*LOG(C54/440,2)</f>
        <v>1.1050127878886034</v>
      </c>
    </row>
    <row r="55" spans="1:6" ht="13.5">
      <c r="A55">
        <v>1</v>
      </c>
      <c r="B55">
        <v>275</v>
      </c>
      <c r="C55">
        <v>517</v>
      </c>
      <c r="D55">
        <f>ROUND(344700/C55/2-B55,2)</f>
        <v>58.37</v>
      </c>
      <c r="F55">
        <f>12*LOG(C55/440,2)</f>
        <v>2.791929081483301</v>
      </c>
    </row>
    <row r="56" spans="1:6" ht="13.5">
      <c r="A56">
        <v>2</v>
      </c>
      <c r="B56">
        <v>250</v>
      </c>
      <c r="C56">
        <v>559</v>
      </c>
      <c r="D56">
        <f>ROUND(344700/C56/2-B56,2)</f>
        <v>58.32</v>
      </c>
      <c r="F56">
        <f>12*LOG(C56/440,2)</f>
        <v>4.144137111822366</v>
      </c>
    </row>
    <row r="57" spans="1:6" ht="13.5">
      <c r="A57">
        <v>3</v>
      </c>
      <c r="B57">
        <v>224</v>
      </c>
      <c r="C57">
        <v>610</v>
      </c>
      <c r="D57">
        <f>ROUND(344700/C57/2-B57,2)</f>
        <v>58.54</v>
      </c>
      <c r="F57">
        <f>12*LOG(C57/440,2)</f>
        <v>5.65566862710707</v>
      </c>
    </row>
    <row r="58" spans="1:6" ht="13.5">
      <c r="A58">
        <v>4</v>
      </c>
      <c r="B58">
        <v>199.5</v>
      </c>
      <c r="C58">
        <v>668</v>
      </c>
      <c r="D58">
        <f>ROUND(344700/C58/2-B58,2)</f>
        <v>58.51</v>
      </c>
      <c r="F58">
        <f>12*LOG(C58/440,2)</f>
        <v>7.228134947392711</v>
      </c>
    </row>
    <row r="59" spans="1:6" ht="13.5">
      <c r="A59">
        <v>5</v>
      </c>
      <c r="B59">
        <v>174</v>
      </c>
      <c r="C59">
        <v>741</v>
      </c>
      <c r="D59">
        <f>ROUND(344700/C59/2-B59,2)</f>
        <v>58.59</v>
      </c>
      <c r="F59">
        <f>12*LOG(C59/440,2)</f>
        <v>9.023640225374091</v>
      </c>
    </row>
    <row r="60" spans="1:6" ht="13.5">
      <c r="A60">
        <v>6</v>
      </c>
      <c r="B60">
        <v>149</v>
      </c>
      <c r="C60">
        <v>830</v>
      </c>
      <c r="D60">
        <f>ROUND(344700/C60/2-B60,2)</f>
        <v>58.65</v>
      </c>
      <c r="F60">
        <f>12*LOG(C60/440,2)</f>
        <v>10.98729375251553</v>
      </c>
    </row>
    <row r="61" spans="1:6" ht="13.5">
      <c r="A61">
        <v>7</v>
      </c>
      <c r="B61">
        <v>124.5</v>
      </c>
      <c r="C61">
        <v>939</v>
      </c>
      <c r="D61">
        <f>ROUND(344700/C61/2-B61,2)</f>
        <v>59.05</v>
      </c>
      <c r="F61">
        <f>12*LOG(C61/440,2)</f>
        <v>13.123459609549379</v>
      </c>
    </row>
    <row r="62" ht="13.5">
      <c r="A62" t="s">
        <v>3</v>
      </c>
    </row>
    <row r="63" spans="1:6" ht="13.5">
      <c r="A63" t="s">
        <v>2</v>
      </c>
      <c r="B63">
        <v>357</v>
      </c>
      <c r="C63">
        <v>858</v>
      </c>
      <c r="D63">
        <f>ROUND(344700/C63-B63,2)</f>
        <v>44.75</v>
      </c>
      <c r="E63">
        <f>C63/C53</f>
        <v>1.9953488372093022</v>
      </c>
      <c r="F63">
        <f>12*LOG(C63/440,2)</f>
        <v>11.561689487698633</v>
      </c>
    </row>
    <row r="64" spans="2:6" ht="13.5">
      <c r="B64">
        <v>308</v>
      </c>
      <c r="C64">
        <v>931</v>
      </c>
      <c r="D64">
        <f>ROUND(344700/C64-B64,2)</f>
        <v>62.25</v>
      </c>
      <c r="E64">
        <f>C64/C54</f>
        <v>1.9850746268656716</v>
      </c>
      <c r="F64">
        <f>12*LOG(C64/440,2)</f>
        <v>12.975331728409609</v>
      </c>
    </row>
    <row r="65" spans="1:6" ht="13.5">
      <c r="A65">
        <v>1</v>
      </c>
      <c r="B65">
        <v>275</v>
      </c>
      <c r="C65">
        <v>1026</v>
      </c>
      <c r="D65">
        <f>ROUND(344700/C65-B65,2)</f>
        <v>60.96</v>
      </c>
      <c r="E65">
        <f>C65/C55</f>
        <v>1.9845261121856868</v>
      </c>
      <c r="F65">
        <f>12*LOG(C65/440,2)</f>
        <v>14.657463624988736</v>
      </c>
    </row>
    <row r="66" spans="1:6" ht="13.5">
      <c r="A66">
        <v>2</v>
      </c>
      <c r="B66">
        <v>250</v>
      </c>
      <c r="C66">
        <v>1108</v>
      </c>
      <c r="D66">
        <f>ROUND(344700/C66-B66,2)</f>
        <v>61.1</v>
      </c>
      <c r="E66">
        <f>C66/C56</f>
        <v>1.9821109123434706</v>
      </c>
      <c r="F66">
        <f>12*LOG(C66/440,2)</f>
        <v>15.988589430294343</v>
      </c>
    </row>
    <row r="67" spans="1:6" ht="13.5">
      <c r="A67">
        <v>3</v>
      </c>
      <c r="B67">
        <v>224</v>
      </c>
      <c r="C67">
        <v>1208</v>
      </c>
      <c r="D67">
        <f>ROUND(344700/C67-B67,2)</f>
        <v>61.35</v>
      </c>
      <c r="E67">
        <f>C67/C57</f>
        <v>1.980327868852459</v>
      </c>
      <c r="F67">
        <f>12*LOG(C67/440,2)</f>
        <v>17.484540309605034</v>
      </c>
    </row>
    <row r="68" spans="1:6" ht="13.5">
      <c r="A68">
        <v>4</v>
      </c>
      <c r="B68">
        <v>199.5</v>
      </c>
      <c r="C68">
        <v>1320</v>
      </c>
      <c r="D68">
        <f>ROUND(344700/C68-B68,2)</f>
        <v>61.64</v>
      </c>
      <c r="E68">
        <f>C68/C58</f>
        <v>1.9760479041916168</v>
      </c>
      <c r="F68">
        <f>12*LOG(C68/440,2)</f>
        <v>19.019550008653876</v>
      </c>
    </row>
    <row r="69" spans="1:6" ht="13.5">
      <c r="A69">
        <v>5</v>
      </c>
      <c r="B69">
        <v>174</v>
      </c>
      <c r="C69">
        <v>1458</v>
      </c>
      <c r="D69">
        <f>ROUND(344700/C69-B69,2)</f>
        <v>62.42</v>
      </c>
      <c r="E69">
        <f>C69/C59</f>
        <v>1.9676113360323886</v>
      </c>
      <c r="F69">
        <f>12*LOG(C69/440,2)</f>
        <v>20.74098348962733</v>
      </c>
    </row>
    <row r="70" spans="1:6" ht="13.5">
      <c r="A70">
        <v>6</v>
      </c>
      <c r="B70">
        <v>149</v>
      </c>
      <c r="C70">
        <v>1624</v>
      </c>
      <c r="D70">
        <f>ROUND(344700/C70-B70,2)</f>
        <v>63.25</v>
      </c>
      <c r="E70">
        <f>C70/C60</f>
        <v>1.9566265060240964</v>
      </c>
      <c r="F70">
        <f>12*LOG(C70/440,2)</f>
        <v>22.607714443926202</v>
      </c>
    </row>
    <row r="71" spans="1:6" ht="13.5">
      <c r="A71">
        <v>7</v>
      </c>
      <c r="B71">
        <v>124.5</v>
      </c>
      <c r="C71">
        <v>1823</v>
      </c>
      <c r="D71">
        <f>ROUND(344700/C71-B71,2)</f>
        <v>64.58</v>
      </c>
      <c r="E71">
        <f>C71/C61</f>
        <v>1.9414270500532482</v>
      </c>
      <c r="F71">
        <f>12*LOG(C71/440,2)</f>
        <v>24.6088695901737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Kanoclinic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yoshio</dc:creator>
  <cp:keywords/>
  <dc:description/>
  <cp:lastModifiedBy>yoshio</cp:lastModifiedBy>
  <dcterms:created xsi:type="dcterms:W3CDTF">2009-03-28T00:33:10Z</dcterms:created>
  <dcterms:modified xsi:type="dcterms:W3CDTF">2009-03-28T00:44:28Z</dcterms:modified>
  <cp:category/>
  <cp:version/>
  <cp:contentType/>
  <cp:contentStatus/>
</cp:coreProperties>
</file>